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MB 3\Desktop\"/>
    </mc:Choice>
  </mc:AlternateContent>
  <xr:revisionPtr revIDLastSave="0" documentId="13_ncr:1_{F826886D-2C8A-4779-86AA-3CD9B25037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iecteUE" sheetId="1" r:id="rId1"/>
  </sheets>
  <definedNames>
    <definedName name="_xlnm.Print_Area" localSheetId="0">ProiecteUE!$A$1:$N$23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N22" i="1"/>
  <c r="L21" i="1"/>
  <c r="N21" i="1"/>
  <c r="M21" i="1"/>
  <c r="H21" i="1"/>
  <c r="F21" i="1" s="1"/>
  <c r="N7" i="1"/>
  <c r="N18" i="1"/>
  <c r="N19" i="1"/>
  <c r="N20" i="1"/>
  <c r="N15" i="1"/>
  <c r="N8" i="1"/>
  <c r="N9" i="1"/>
  <c r="L7" i="1"/>
  <c r="L16" i="1" l="1"/>
  <c r="L17" i="1"/>
  <c r="L18" i="1"/>
  <c r="L19" i="1"/>
  <c r="L20" i="1"/>
  <c r="L15" i="1"/>
  <c r="L8" i="1"/>
  <c r="L9" i="1"/>
  <c r="M16" i="1"/>
  <c r="N16" i="1" s="1"/>
  <c r="M17" i="1"/>
  <c r="N17" i="1" s="1"/>
  <c r="M18" i="1"/>
  <c r="M19" i="1"/>
  <c r="M20" i="1"/>
  <c r="M15" i="1"/>
  <c r="F16" i="1"/>
  <c r="F20" i="1"/>
  <c r="M8" i="1"/>
  <c r="M9" i="1"/>
  <c r="M7" i="1"/>
  <c r="F7" i="1"/>
</calcChain>
</file>

<file path=xl/sharedStrings.xml><?xml version="1.0" encoding="utf-8"?>
<sst xmlns="http://schemas.openxmlformats.org/spreadsheetml/2006/main" count="81" uniqueCount="55">
  <si>
    <t>Titlu proiect</t>
  </si>
  <si>
    <t>Valoare totala proiect, din care:</t>
  </si>
  <si>
    <t>Cheltuieli efectuate</t>
  </si>
  <si>
    <t>TOTAL</t>
  </si>
  <si>
    <t>HCL aprobare indicatori tehnico-economici</t>
  </si>
  <si>
    <t>Buget local</t>
  </si>
  <si>
    <t>Numarul si data semnarii contractului si durata acestuia</t>
  </si>
  <si>
    <t>plătite</t>
  </si>
  <si>
    <t>rămase de plătit</t>
  </si>
  <si>
    <t>Valoare estimata neeligibila inclusiv TVA aferenta acesteia, ca urmare a cresterii preturilor</t>
  </si>
  <si>
    <t>Imprumut necesar</t>
  </si>
  <si>
    <t>Durata implementare</t>
  </si>
  <si>
    <t>2702/13.02.2023</t>
  </si>
  <si>
    <t>2705/13.02.2023</t>
  </si>
  <si>
    <r>
      <t>Creșterea eficienței energetice a Școlii gimnaziale nr. 3, Sat aparținător Culmea, orașul Ovidiu”,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C10-I3-524</t>
    </r>
  </si>
  <si>
    <t>2706/13.02.2023</t>
  </si>
  <si>
    <t>4115/27.02.2023</t>
  </si>
  <si>
    <t>29480/19.12.2022</t>
  </si>
  <si>
    <t>2677/10.02.2023</t>
  </si>
  <si>
    <t>31 12 2024</t>
  </si>
  <si>
    <t>121/19.10.2021 aprobare DG si HCL 151/05.08.2022 aprobare chelt finantare</t>
  </si>
  <si>
    <t>119/19.10.2021 aprobare DG si HCL 153/05.08.2022 aprobare chelt finantare</t>
  </si>
  <si>
    <t>HCL 80/30.05.2023</t>
  </si>
  <si>
    <t>HCL 86/18.05.2023</t>
  </si>
  <si>
    <t>HCL 89/18.05.2023</t>
  </si>
  <si>
    <t>HCL 88/18.05.2023</t>
  </si>
  <si>
    <t>HCL 87/18.05.2023</t>
  </si>
  <si>
    <t>C3I1B0122000144/06.03.2023 si act aditional 1 din 15.05.2023</t>
  </si>
  <si>
    <t>”Extindere rețea de canalizare menajeră in orasul Ovidiu, județul Constanța”- PNI "Anghel Saligny"</t>
  </si>
  <si>
    <t>Îmbunătățirea infrastructurii TIC (Tehnologia Informației și Comunicațiilor) în orașul Ovidiu”, C10-I1.2-741,  PNRR</t>
  </si>
  <si>
    <t>Creșterea eficienței energetice a Centrului Cultural ”Elena Roizen” din orașul Ovidiu”, C10-I3-477 ,  PNRR</t>
  </si>
  <si>
    <r>
      <t>Creșterea eficienței energetice a Liceului tehnologic „Ion Podaru” din orașul Ovidiu</t>
    </r>
    <r>
      <rPr>
        <sz val="12"/>
        <color theme="1"/>
        <rFont val="Times New Roman"/>
        <family val="1"/>
      </rPr>
      <t>”, C10-I3-518 ,  PNRR</t>
    </r>
  </si>
  <si>
    <t>Creșterea eficienței energetice a Școlii gimnaziale nr. 2 ”Poet Ovidiu” din orașul Ovidiu”, C10-I3-523 ,  PNRR</t>
  </si>
  <si>
    <t>Construirea de insule ecologice digitalizate în Orașul Ovidiu, județul Constanța, cod proiect C3I1B0122000144,  PNRR</t>
  </si>
  <si>
    <t>12.02.2026</t>
  </si>
  <si>
    <t>12.02.2023</t>
  </si>
  <si>
    <t xml:space="preserve">120/19.10.2021 - aprobare DG si HCL 218/12.12.2022 si HCL 152/05.08.2022 aprobare cheltuieli finantare </t>
  </si>
  <si>
    <t>Modernizare infrastructura rutiera in orasul Ovidiu, cartierele Tineretului si sat Vacanta, judetul Constanta- PNI "Anghel Saligny"</t>
  </si>
  <si>
    <t>Contributie Program Anghel Saligny</t>
  </si>
  <si>
    <t>1 = 2+3</t>
  </si>
  <si>
    <t>Program Anghel Saligny</t>
  </si>
  <si>
    <t>Contributie Buget Local</t>
  </si>
  <si>
    <t>Buget local din care:</t>
  </si>
  <si>
    <t>Cheltuieli ramase de achitat (numai contributie buget local)</t>
  </si>
  <si>
    <t>PNRR</t>
  </si>
  <si>
    <t>Reabilitare infrastructura rutiera in orasul Ovidiu, strazile Pescarilor, Poporului si A, judetul Constanta- PNI "Anghel Saligny"</t>
  </si>
  <si>
    <t>Contributie PNRR</t>
  </si>
  <si>
    <t>HCL 90/18.05.2023   HCL 222/12.12.2022, HCL 196/31.10.2022</t>
  </si>
  <si>
    <t>7188/19.01.2023 si Act aditional 1 DIN 10 04 2023</t>
  </si>
  <si>
    <t>8719/23.01.2023</t>
  </si>
  <si>
    <t>Anexa III Obiective de investitii</t>
  </si>
  <si>
    <t>Dotarea cu mobilier, materiale didactice si echipamente digitale a unitatilor de invatamant preuniversitar de pe teritoriul UAT oras Ovidiu, judetul Constanta</t>
  </si>
  <si>
    <t>294DOT/2023</t>
  </si>
  <si>
    <t>32 12 2024</t>
  </si>
  <si>
    <t>HCL 131/20.07.2023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</si>
</sst>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justify"/>
    </xf>
    <xf numFmtId="14" fontId="5" fillId="0" borderId="1" xfId="0" applyNumberFormat="1" applyFont="1" applyBorder="1" applyAlignment="1">
      <alignment horizontal="justify" vertical="center"/>
    </xf>
    <xf numFmtId="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justify"/>
    </xf>
    <xf numFmtId="14" fontId="5" fillId="0" borderId="0" xfId="0" applyNumberFormat="1" applyFont="1" applyAlignment="1">
      <alignment horizontal="justify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0" fontId="8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/>
    <xf numFmtId="164" fontId="5" fillId="0" borderId="1" xfId="1" applyFont="1" applyBorder="1"/>
    <xf numFmtId="4" fontId="5" fillId="0" borderId="0" xfId="0" applyNumberFormat="1" applyFont="1"/>
    <xf numFmtId="164" fontId="5" fillId="0" borderId="0" xfId="0" applyNumberFormat="1" applyFont="1"/>
    <xf numFmtId="164" fontId="5" fillId="0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zoomScaleNormal="100" zoomScaleSheetLayoutView="100" workbookViewId="0">
      <selection activeCell="C1" sqref="C1"/>
    </sheetView>
  </sheetViews>
  <sheetFormatPr defaultRowHeight="15.6" x14ac:dyDescent="0.3"/>
  <cols>
    <col min="1" max="1" width="3.88671875" style="10" customWidth="1"/>
    <col min="2" max="2" width="43.6640625" style="10" customWidth="1"/>
    <col min="3" max="3" width="21.44140625" style="10" customWidth="1"/>
    <col min="4" max="4" width="17.77734375" style="10" customWidth="1"/>
    <col min="5" max="5" width="16.5546875" style="10" customWidth="1"/>
    <col min="6" max="8" width="18.5546875" style="10" customWidth="1"/>
    <col min="9" max="9" width="16.5546875" style="10" hidden="1" customWidth="1"/>
    <col min="10" max="10" width="16.5546875" style="10" customWidth="1"/>
    <col min="11" max="14" width="18.5546875" style="10" customWidth="1"/>
    <col min="15" max="20" width="16.5546875" style="10" hidden="1" customWidth="1"/>
    <col min="21" max="21" width="8.88671875" style="10"/>
  </cols>
  <sheetData>
    <row r="1" spans="1:21" x14ac:dyDescent="0.3">
      <c r="B1" s="13" t="s">
        <v>50</v>
      </c>
    </row>
    <row r="3" spans="1:21" s="1" customFormat="1" ht="22.5" customHeight="1" x14ac:dyDescent="0.3">
      <c r="A3" s="44"/>
      <c r="B3" s="43" t="s">
        <v>0</v>
      </c>
      <c r="C3" s="42" t="s">
        <v>4</v>
      </c>
      <c r="D3" s="42" t="s">
        <v>6</v>
      </c>
      <c r="E3" s="42" t="s">
        <v>11</v>
      </c>
      <c r="F3" s="42" t="s">
        <v>1</v>
      </c>
      <c r="G3" s="42" t="s">
        <v>38</v>
      </c>
      <c r="H3" s="42" t="s">
        <v>41</v>
      </c>
      <c r="I3" s="42" t="s">
        <v>9</v>
      </c>
      <c r="J3" s="42" t="s">
        <v>2</v>
      </c>
      <c r="K3" s="42"/>
      <c r="L3" s="42"/>
      <c r="M3" s="42" t="s">
        <v>43</v>
      </c>
      <c r="N3" s="42" t="s">
        <v>10</v>
      </c>
      <c r="O3" s="43">
        <v>2024</v>
      </c>
      <c r="P3" s="43"/>
      <c r="Q3" s="43">
        <v>2025</v>
      </c>
      <c r="R3" s="43"/>
      <c r="S3" s="43">
        <v>2026</v>
      </c>
      <c r="T3" s="43"/>
      <c r="U3" s="13"/>
    </row>
    <row r="4" spans="1:21" s="1" customFormat="1" ht="43.2" customHeight="1" x14ac:dyDescent="0.3">
      <c r="A4" s="44"/>
      <c r="B4" s="43"/>
      <c r="C4" s="42"/>
      <c r="D4" s="42"/>
      <c r="E4" s="42"/>
      <c r="F4" s="42"/>
      <c r="G4" s="42"/>
      <c r="H4" s="42"/>
      <c r="I4" s="42"/>
      <c r="J4" s="12" t="s">
        <v>40</v>
      </c>
      <c r="K4" s="42" t="s">
        <v>42</v>
      </c>
      <c r="L4" s="42"/>
      <c r="M4" s="42"/>
      <c r="N4" s="42"/>
      <c r="O4" s="43"/>
      <c r="P4" s="43"/>
      <c r="Q4" s="43"/>
      <c r="R4" s="43"/>
      <c r="S4" s="43"/>
      <c r="T4" s="43"/>
      <c r="U4" s="13"/>
    </row>
    <row r="5" spans="1:21" s="1" customFormat="1" ht="34.200000000000003" customHeight="1" x14ac:dyDescent="0.3">
      <c r="A5" s="11"/>
      <c r="B5" s="14"/>
      <c r="C5" s="15"/>
      <c r="D5" s="14"/>
      <c r="E5" s="14"/>
      <c r="F5" s="14"/>
      <c r="G5" s="14"/>
      <c r="H5" s="14"/>
      <c r="I5" s="14"/>
      <c r="J5" s="12"/>
      <c r="K5" s="12" t="s">
        <v>7</v>
      </c>
      <c r="L5" s="12" t="s">
        <v>8</v>
      </c>
      <c r="M5" s="12"/>
      <c r="N5" s="12"/>
      <c r="O5" s="15" t="s">
        <v>40</v>
      </c>
      <c r="P5" s="15" t="s">
        <v>5</v>
      </c>
      <c r="Q5" s="15" t="s">
        <v>40</v>
      </c>
      <c r="R5" s="15" t="s">
        <v>5</v>
      </c>
      <c r="S5" s="15" t="s">
        <v>40</v>
      </c>
      <c r="T5" s="15" t="s">
        <v>5</v>
      </c>
      <c r="U5" s="13"/>
    </row>
    <row r="6" spans="1:21" s="2" customFormat="1" x14ac:dyDescent="0.3">
      <c r="A6" s="4"/>
      <c r="B6" s="4"/>
      <c r="C6" s="4"/>
      <c r="D6" s="4"/>
      <c r="E6" s="4"/>
      <c r="F6" s="16" t="s">
        <v>39</v>
      </c>
      <c r="G6" s="16">
        <v>2</v>
      </c>
      <c r="H6" s="16">
        <v>3</v>
      </c>
      <c r="I6" s="16">
        <v>8</v>
      </c>
      <c r="J6" s="17">
        <v>4</v>
      </c>
      <c r="K6" s="16">
        <v>5</v>
      </c>
      <c r="L6" s="16">
        <v>6</v>
      </c>
      <c r="M6" s="16">
        <v>7</v>
      </c>
      <c r="N6" s="16">
        <v>8</v>
      </c>
      <c r="O6" s="16">
        <v>16</v>
      </c>
      <c r="P6" s="16">
        <v>17</v>
      </c>
      <c r="Q6" s="16">
        <v>19</v>
      </c>
      <c r="R6" s="16">
        <v>20</v>
      </c>
      <c r="S6" s="4"/>
      <c r="T6" s="4"/>
      <c r="U6" s="10"/>
    </row>
    <row r="7" spans="1:21" s="2" customFormat="1" ht="102" customHeight="1" x14ac:dyDescent="0.3">
      <c r="A7" s="16">
        <v>1</v>
      </c>
      <c r="B7" s="6" t="s">
        <v>28</v>
      </c>
      <c r="C7" s="18" t="s">
        <v>36</v>
      </c>
      <c r="D7" s="19" t="s">
        <v>17</v>
      </c>
      <c r="E7" s="20">
        <v>46387</v>
      </c>
      <c r="F7" s="21">
        <f>G7+H7</f>
        <v>8531666.6699999999</v>
      </c>
      <c r="G7" s="21">
        <v>6969847.4299999997</v>
      </c>
      <c r="H7" s="21">
        <v>1561819.24</v>
      </c>
      <c r="I7" s="21">
        <v>0</v>
      </c>
      <c r="J7" s="22">
        <v>0</v>
      </c>
      <c r="K7" s="23">
        <v>375550</v>
      </c>
      <c r="L7" s="23">
        <f>H7-K7</f>
        <v>1186269.24</v>
      </c>
      <c r="M7" s="24">
        <f>+H7-K7</f>
        <v>1186269.24</v>
      </c>
      <c r="N7" s="24">
        <f>H7-144884.99</f>
        <v>1416934.25</v>
      </c>
      <c r="O7" s="25"/>
      <c r="P7" s="25"/>
      <c r="Q7" s="25"/>
      <c r="R7" s="25"/>
      <c r="S7" s="4"/>
      <c r="T7" s="4"/>
      <c r="U7" s="10"/>
    </row>
    <row r="8" spans="1:21" s="2" customFormat="1" ht="76.8" customHeight="1" x14ac:dyDescent="0.3">
      <c r="A8" s="16">
        <v>2</v>
      </c>
      <c r="B8" s="6" t="s">
        <v>37</v>
      </c>
      <c r="C8" s="18" t="s">
        <v>20</v>
      </c>
      <c r="D8" s="19" t="s">
        <v>16</v>
      </c>
      <c r="E8" s="20">
        <v>46387</v>
      </c>
      <c r="F8" s="21">
        <v>7239573.1900000004</v>
      </c>
      <c r="G8" s="21">
        <v>6655519.1900000004</v>
      </c>
      <c r="H8" s="21">
        <v>584054</v>
      </c>
      <c r="I8" s="21">
        <v>0</v>
      </c>
      <c r="J8" s="22">
        <v>0</v>
      </c>
      <c r="K8" s="23">
        <v>240487</v>
      </c>
      <c r="L8" s="23">
        <f t="shared" ref="L8:L9" si="0">H8-K8</f>
        <v>343567</v>
      </c>
      <c r="M8" s="24">
        <f t="shared" ref="M8:M9" si="1">+H8-K8</f>
        <v>343567</v>
      </c>
      <c r="N8" s="24">
        <f t="shared" ref="N8:N9" si="2">H8</f>
        <v>584054</v>
      </c>
      <c r="O8" s="25"/>
      <c r="P8" s="25"/>
      <c r="Q8" s="25"/>
      <c r="R8" s="25"/>
      <c r="S8" s="4"/>
      <c r="T8" s="4"/>
      <c r="U8" s="10"/>
    </row>
    <row r="9" spans="1:21" s="2" customFormat="1" ht="81.599999999999994" customHeight="1" x14ac:dyDescent="0.3">
      <c r="A9" s="16">
        <v>3</v>
      </c>
      <c r="B9" s="6" t="s">
        <v>45</v>
      </c>
      <c r="C9" s="18" t="s">
        <v>21</v>
      </c>
      <c r="D9" s="19" t="s">
        <v>18</v>
      </c>
      <c r="E9" s="20">
        <v>46387</v>
      </c>
      <c r="F9" s="21">
        <v>7260578.1600000001</v>
      </c>
      <c r="G9" s="21">
        <v>6649630.1600000001</v>
      </c>
      <c r="H9" s="23">
        <v>610948</v>
      </c>
      <c r="I9" s="21">
        <v>0</v>
      </c>
      <c r="J9" s="22">
        <v>0</v>
      </c>
      <c r="K9" s="23">
        <v>231582</v>
      </c>
      <c r="L9" s="23">
        <f t="shared" si="0"/>
        <v>379366</v>
      </c>
      <c r="M9" s="24">
        <f t="shared" si="1"/>
        <v>379366</v>
      </c>
      <c r="N9" s="24">
        <f t="shared" si="2"/>
        <v>610948</v>
      </c>
      <c r="O9" s="25"/>
      <c r="P9" s="25"/>
      <c r="Q9" s="25"/>
      <c r="R9" s="25"/>
      <c r="S9" s="4"/>
      <c r="T9" s="4"/>
      <c r="U9" s="10"/>
    </row>
    <row r="10" spans="1:21" s="2" customFormat="1" ht="67.5" customHeight="1" x14ac:dyDescent="0.3">
      <c r="A10" s="26"/>
      <c r="B10" s="8"/>
      <c r="C10" s="27"/>
      <c r="D10" s="28"/>
      <c r="E10" s="29"/>
      <c r="F10" s="30"/>
      <c r="G10" s="30"/>
      <c r="H10" s="31"/>
      <c r="I10" s="30"/>
      <c r="J10" s="32"/>
      <c r="K10" s="31"/>
      <c r="L10" s="31"/>
      <c r="M10" s="33"/>
      <c r="N10" s="33"/>
      <c r="O10" s="34"/>
      <c r="P10" s="34"/>
      <c r="Q10" s="34"/>
      <c r="R10" s="34"/>
      <c r="S10" s="10"/>
      <c r="T10" s="10"/>
      <c r="U10" s="10"/>
    </row>
    <row r="11" spans="1:21" s="1" customFormat="1" ht="22.5" customHeight="1" x14ac:dyDescent="0.3">
      <c r="A11" s="44"/>
      <c r="B11" s="43" t="s">
        <v>0</v>
      </c>
      <c r="C11" s="42" t="s">
        <v>4</v>
      </c>
      <c r="D11" s="42" t="s">
        <v>6</v>
      </c>
      <c r="E11" s="42" t="s">
        <v>11</v>
      </c>
      <c r="F11" s="42" t="s">
        <v>1</v>
      </c>
      <c r="G11" s="42" t="s">
        <v>46</v>
      </c>
      <c r="H11" s="42" t="s">
        <v>41</v>
      </c>
      <c r="I11" s="42" t="s">
        <v>9</v>
      </c>
      <c r="J11" s="42" t="s">
        <v>2</v>
      </c>
      <c r="K11" s="42"/>
      <c r="L11" s="42"/>
      <c r="M11" s="42" t="s">
        <v>43</v>
      </c>
      <c r="N11" s="42" t="s">
        <v>10</v>
      </c>
      <c r="O11" s="43">
        <v>2024</v>
      </c>
      <c r="P11" s="43"/>
      <c r="Q11" s="43">
        <v>2025</v>
      </c>
      <c r="R11" s="43"/>
      <c r="S11" s="43">
        <v>2026</v>
      </c>
      <c r="T11" s="43"/>
      <c r="U11" s="13"/>
    </row>
    <row r="12" spans="1:21" s="1" customFormat="1" x14ac:dyDescent="0.3">
      <c r="A12" s="44"/>
      <c r="B12" s="43"/>
      <c r="C12" s="42"/>
      <c r="D12" s="42"/>
      <c r="E12" s="42"/>
      <c r="F12" s="42"/>
      <c r="G12" s="42"/>
      <c r="H12" s="42"/>
      <c r="I12" s="42"/>
      <c r="J12" s="12" t="s">
        <v>44</v>
      </c>
      <c r="K12" s="42" t="s">
        <v>42</v>
      </c>
      <c r="L12" s="42"/>
      <c r="M12" s="42"/>
      <c r="N12" s="42"/>
      <c r="O12" s="43"/>
      <c r="P12" s="43"/>
      <c r="Q12" s="43"/>
      <c r="R12" s="43"/>
      <c r="S12" s="43"/>
      <c r="T12" s="43"/>
      <c r="U12" s="13"/>
    </row>
    <row r="13" spans="1:21" s="1" customFormat="1" ht="34.200000000000003" customHeight="1" x14ac:dyDescent="0.3">
      <c r="A13" s="11"/>
      <c r="B13" s="14"/>
      <c r="C13" s="15"/>
      <c r="D13" s="14"/>
      <c r="E13" s="14"/>
      <c r="F13" s="14"/>
      <c r="G13" s="14"/>
      <c r="H13" s="14"/>
      <c r="I13" s="14"/>
      <c r="J13" s="12"/>
      <c r="K13" s="12" t="s">
        <v>7</v>
      </c>
      <c r="L13" s="12" t="s">
        <v>8</v>
      </c>
      <c r="M13" s="12"/>
      <c r="N13" s="12"/>
      <c r="O13" s="15" t="s">
        <v>44</v>
      </c>
      <c r="P13" s="15" t="s">
        <v>5</v>
      </c>
      <c r="Q13" s="15" t="s">
        <v>44</v>
      </c>
      <c r="R13" s="15" t="s">
        <v>5</v>
      </c>
      <c r="S13" s="15" t="s">
        <v>44</v>
      </c>
      <c r="T13" s="15" t="s">
        <v>5</v>
      </c>
      <c r="U13" s="13"/>
    </row>
    <row r="14" spans="1:21" s="2" customFormat="1" x14ac:dyDescent="0.3">
      <c r="A14" s="4"/>
      <c r="B14" s="4"/>
      <c r="C14" s="4"/>
      <c r="D14" s="4"/>
      <c r="E14" s="4"/>
      <c r="F14" s="16" t="s">
        <v>39</v>
      </c>
      <c r="G14" s="16">
        <v>2</v>
      </c>
      <c r="H14" s="16">
        <v>3</v>
      </c>
      <c r="I14" s="16">
        <v>8</v>
      </c>
      <c r="J14" s="17">
        <v>4</v>
      </c>
      <c r="K14" s="16">
        <v>5</v>
      </c>
      <c r="L14" s="16">
        <v>6</v>
      </c>
      <c r="M14" s="16">
        <v>7</v>
      </c>
      <c r="N14" s="16">
        <v>8</v>
      </c>
      <c r="O14" s="16">
        <v>16</v>
      </c>
      <c r="P14" s="16">
        <v>17</v>
      </c>
      <c r="Q14" s="16">
        <v>19</v>
      </c>
      <c r="R14" s="16">
        <v>20</v>
      </c>
      <c r="S14" s="4"/>
      <c r="T14" s="4"/>
      <c r="U14" s="10"/>
    </row>
    <row r="15" spans="1:21" s="2" customFormat="1" ht="55.2" customHeight="1" x14ac:dyDescent="0.3">
      <c r="A15" s="16">
        <v>1</v>
      </c>
      <c r="B15" s="7" t="s">
        <v>29</v>
      </c>
      <c r="C15" s="18" t="s">
        <v>22</v>
      </c>
      <c r="D15" s="35" t="s">
        <v>12</v>
      </c>
      <c r="E15" s="36" t="s">
        <v>34</v>
      </c>
      <c r="F15" s="21">
        <v>1946943</v>
      </c>
      <c r="G15" s="21">
        <v>1769676.44</v>
      </c>
      <c r="H15" s="21">
        <v>177266.56</v>
      </c>
      <c r="I15" s="21">
        <v>0</v>
      </c>
      <c r="J15" s="22">
        <v>0</v>
      </c>
      <c r="K15" s="23">
        <v>8211</v>
      </c>
      <c r="L15" s="23">
        <f t="shared" ref="L15:L21" si="3">H15-K15</f>
        <v>169055.56</v>
      </c>
      <c r="M15" s="24">
        <f>+H15-K15</f>
        <v>169055.56</v>
      </c>
      <c r="N15" s="24">
        <f>H15</f>
        <v>177266.56</v>
      </c>
      <c r="O15" s="25"/>
      <c r="P15" s="25"/>
      <c r="Q15" s="25"/>
      <c r="R15" s="25"/>
      <c r="S15" s="4"/>
      <c r="T15" s="4"/>
      <c r="U15" s="10"/>
    </row>
    <row r="16" spans="1:21" s="2" customFormat="1" ht="51.6" customHeight="1" x14ac:dyDescent="0.3">
      <c r="A16" s="16">
        <v>2</v>
      </c>
      <c r="B16" s="7" t="s">
        <v>30</v>
      </c>
      <c r="C16" s="18" t="s">
        <v>23</v>
      </c>
      <c r="D16" s="9" t="s">
        <v>48</v>
      </c>
      <c r="E16" s="20">
        <v>46041</v>
      </c>
      <c r="F16" s="24">
        <f>G16+H16</f>
        <v>6210932.9100000001</v>
      </c>
      <c r="G16" s="21">
        <v>4956347.6399999997</v>
      </c>
      <c r="H16" s="21">
        <v>1254585.27</v>
      </c>
      <c r="I16" s="21">
        <v>0</v>
      </c>
      <c r="J16" s="22">
        <v>0</v>
      </c>
      <c r="K16" s="23">
        <v>100376.5</v>
      </c>
      <c r="L16" s="23">
        <f t="shared" si="3"/>
        <v>1154208.77</v>
      </c>
      <c r="M16" s="24">
        <f t="shared" ref="M16:M21" si="4">+H16-K16</f>
        <v>1154208.77</v>
      </c>
      <c r="N16" s="24">
        <f>M16</f>
        <v>1154208.77</v>
      </c>
      <c r="O16" s="25"/>
      <c r="P16" s="25"/>
      <c r="Q16" s="25"/>
      <c r="R16" s="25"/>
      <c r="S16" s="4"/>
      <c r="T16" s="4"/>
      <c r="U16" s="10"/>
    </row>
    <row r="17" spans="1:21" s="2" customFormat="1" ht="49.2" customHeight="1" x14ac:dyDescent="0.3">
      <c r="A17" s="16">
        <v>3</v>
      </c>
      <c r="B17" s="7" t="s">
        <v>31</v>
      </c>
      <c r="C17" s="18" t="s">
        <v>24</v>
      </c>
      <c r="D17" s="4" t="s">
        <v>49</v>
      </c>
      <c r="E17" s="20">
        <v>46045</v>
      </c>
      <c r="F17" s="21">
        <v>8191485.5199999996</v>
      </c>
      <c r="G17" s="21">
        <v>5691176.7800000003</v>
      </c>
      <c r="H17" s="21">
        <v>2500308.75</v>
      </c>
      <c r="I17" s="21">
        <v>0</v>
      </c>
      <c r="J17" s="22">
        <v>0</v>
      </c>
      <c r="K17" s="23">
        <v>100376.5</v>
      </c>
      <c r="L17" s="23">
        <f t="shared" si="3"/>
        <v>2399932.25</v>
      </c>
      <c r="M17" s="24">
        <f t="shared" si="4"/>
        <v>2399932.25</v>
      </c>
      <c r="N17" s="24">
        <f>M17</f>
        <v>2399932.25</v>
      </c>
      <c r="O17" s="25"/>
      <c r="P17" s="25"/>
      <c r="Q17" s="25"/>
      <c r="R17" s="25"/>
      <c r="S17" s="4"/>
      <c r="T17" s="4"/>
      <c r="U17" s="10"/>
    </row>
    <row r="18" spans="1:21" s="2" customFormat="1" ht="48" customHeight="1" x14ac:dyDescent="0.3">
      <c r="A18" s="16">
        <v>4</v>
      </c>
      <c r="B18" s="7" t="s">
        <v>32</v>
      </c>
      <c r="C18" s="18" t="s">
        <v>25</v>
      </c>
      <c r="D18" s="4" t="s">
        <v>13</v>
      </c>
      <c r="E18" s="36" t="s">
        <v>34</v>
      </c>
      <c r="F18" s="21">
        <v>4765568.9400000004</v>
      </c>
      <c r="G18" s="21">
        <v>3154891.48</v>
      </c>
      <c r="H18" s="21">
        <v>1610677.47</v>
      </c>
      <c r="I18" s="21">
        <v>0</v>
      </c>
      <c r="J18" s="22">
        <v>0</v>
      </c>
      <c r="K18" s="23">
        <v>255076.5</v>
      </c>
      <c r="L18" s="23">
        <f t="shared" si="3"/>
        <v>1355600.97</v>
      </c>
      <c r="M18" s="24">
        <f t="shared" si="4"/>
        <v>1355600.97</v>
      </c>
      <c r="N18" s="24">
        <f t="shared" ref="N18:N21" si="5">H18</f>
        <v>1610677.47</v>
      </c>
      <c r="O18" s="25"/>
      <c r="P18" s="25"/>
      <c r="Q18" s="25"/>
      <c r="R18" s="25"/>
      <c r="S18" s="4"/>
      <c r="T18" s="4"/>
      <c r="U18" s="10"/>
    </row>
    <row r="19" spans="1:21" s="2" customFormat="1" ht="54" customHeight="1" x14ac:dyDescent="0.3">
      <c r="A19" s="16">
        <v>5</v>
      </c>
      <c r="B19" s="7" t="s">
        <v>14</v>
      </c>
      <c r="C19" s="18" t="s">
        <v>26</v>
      </c>
      <c r="D19" s="4" t="s">
        <v>15</v>
      </c>
      <c r="E19" s="36" t="s">
        <v>35</v>
      </c>
      <c r="F19" s="21">
        <v>5882988.21</v>
      </c>
      <c r="G19" s="21">
        <v>3992587.34</v>
      </c>
      <c r="H19" s="21">
        <v>1890400.86</v>
      </c>
      <c r="I19" s="21">
        <v>0</v>
      </c>
      <c r="J19" s="22">
        <v>0</v>
      </c>
      <c r="K19" s="23">
        <v>255076.5</v>
      </c>
      <c r="L19" s="23">
        <f t="shared" si="3"/>
        <v>1635324.36</v>
      </c>
      <c r="M19" s="24">
        <f t="shared" si="4"/>
        <v>1635324.36</v>
      </c>
      <c r="N19" s="24">
        <f t="shared" si="5"/>
        <v>1890400.86</v>
      </c>
      <c r="O19" s="25"/>
      <c r="P19" s="25"/>
      <c r="Q19" s="25"/>
      <c r="R19" s="25"/>
      <c r="S19" s="4"/>
      <c r="T19" s="4"/>
      <c r="U19" s="10"/>
    </row>
    <row r="20" spans="1:21" s="2" customFormat="1" ht="67.5" customHeight="1" x14ac:dyDescent="0.3">
      <c r="A20" s="16">
        <v>6</v>
      </c>
      <c r="B20" s="7" t="s">
        <v>33</v>
      </c>
      <c r="C20" s="18" t="s">
        <v>47</v>
      </c>
      <c r="D20" s="5" t="s">
        <v>27</v>
      </c>
      <c r="E20" s="36" t="s">
        <v>19</v>
      </c>
      <c r="F20" s="21">
        <f>G20+H20</f>
        <v>568815.84</v>
      </c>
      <c r="G20" s="21">
        <v>413238</v>
      </c>
      <c r="H20" s="21">
        <v>155577.84</v>
      </c>
      <c r="I20" s="21">
        <v>0</v>
      </c>
      <c r="J20" s="22">
        <v>0</v>
      </c>
      <c r="K20" s="23">
        <v>8925</v>
      </c>
      <c r="L20" s="23">
        <f t="shared" si="3"/>
        <v>146652.84</v>
      </c>
      <c r="M20" s="24">
        <f t="shared" si="4"/>
        <v>146652.84</v>
      </c>
      <c r="N20" s="24">
        <f t="shared" si="5"/>
        <v>155577.84</v>
      </c>
      <c r="O20" s="25"/>
      <c r="P20" s="25"/>
      <c r="Q20" s="25"/>
      <c r="R20" s="25"/>
      <c r="S20" s="4"/>
      <c r="T20" s="4"/>
      <c r="U20" s="10"/>
    </row>
    <row r="21" spans="1:21" s="2" customFormat="1" ht="67.5" customHeight="1" x14ac:dyDescent="0.3">
      <c r="A21" s="16">
        <v>7</v>
      </c>
      <c r="B21" s="7" t="s">
        <v>51</v>
      </c>
      <c r="C21" s="18" t="s">
        <v>54</v>
      </c>
      <c r="D21" s="5" t="s">
        <v>52</v>
      </c>
      <c r="E21" s="36" t="s">
        <v>53</v>
      </c>
      <c r="F21" s="21">
        <f>G21+H21</f>
        <v>4089486.17</v>
      </c>
      <c r="G21" s="21">
        <v>3720586.17</v>
      </c>
      <c r="H21" s="21">
        <f>310000+58900</f>
        <v>368900</v>
      </c>
      <c r="I21" s="21"/>
      <c r="J21" s="22">
        <v>0</v>
      </c>
      <c r="K21" s="23"/>
      <c r="L21" s="23">
        <f t="shared" si="3"/>
        <v>368900</v>
      </c>
      <c r="M21" s="24">
        <f t="shared" si="4"/>
        <v>368900</v>
      </c>
      <c r="N21" s="24">
        <f t="shared" si="5"/>
        <v>368900</v>
      </c>
      <c r="O21" s="25"/>
      <c r="P21" s="25"/>
      <c r="Q21" s="25"/>
      <c r="R21" s="25"/>
      <c r="S21" s="4"/>
      <c r="T21" s="4"/>
      <c r="U21" s="10"/>
    </row>
    <row r="22" spans="1:21" s="3" customFormat="1" x14ac:dyDescent="0.3">
      <c r="A22" s="4"/>
      <c r="B22" s="37" t="s">
        <v>3</v>
      </c>
      <c r="C22" s="37"/>
      <c r="D22" s="4"/>
      <c r="E22" s="4"/>
      <c r="F22" s="41">
        <f>SUM(F7:F9)+SUM(F15:F21)</f>
        <v>54688038.609999999</v>
      </c>
      <c r="G22" s="41">
        <f t="shared" ref="G22:M22" si="6">SUM(G7:G9)+SUM(G15:G21)</f>
        <v>43973500.630000003</v>
      </c>
      <c r="H22" s="41">
        <f t="shared" si="6"/>
        <v>10714537.99</v>
      </c>
      <c r="I22" s="41">
        <f t="shared" si="6"/>
        <v>0</v>
      </c>
      <c r="J22" s="41">
        <f t="shared" si="6"/>
        <v>0</v>
      </c>
      <c r="K22" s="41">
        <f t="shared" si="6"/>
        <v>1575661</v>
      </c>
      <c r="L22" s="41">
        <f t="shared" si="6"/>
        <v>9138876.9900000002</v>
      </c>
      <c r="M22" s="41">
        <f t="shared" si="6"/>
        <v>9138876.9900000002</v>
      </c>
      <c r="N22" s="41">
        <f>SUM(N7:N9)+SUM(N15:N21)</f>
        <v>10368900</v>
      </c>
      <c r="O22" s="38"/>
      <c r="P22" s="38"/>
      <c r="Q22" s="38"/>
      <c r="R22" s="38"/>
      <c r="S22" s="4"/>
      <c r="T22" s="4"/>
      <c r="U22" s="10"/>
    </row>
    <row r="23" spans="1:21" x14ac:dyDescent="0.3">
      <c r="K23" s="39"/>
      <c r="L23" s="40"/>
      <c r="M23" s="40"/>
    </row>
    <row r="24" spans="1:21" x14ac:dyDescent="0.3">
      <c r="G24" s="33"/>
      <c r="N24" s="40"/>
    </row>
    <row r="25" spans="1:21" x14ac:dyDescent="0.3">
      <c r="G25" s="39"/>
      <c r="H25" s="40"/>
    </row>
    <row r="26" spans="1:21" x14ac:dyDescent="0.3">
      <c r="G26" s="39"/>
    </row>
    <row r="27" spans="1:21" x14ac:dyDescent="0.3">
      <c r="G27" s="39"/>
    </row>
  </sheetData>
  <mergeCells count="32">
    <mergeCell ref="S11:T12"/>
    <mergeCell ref="A3:A4"/>
    <mergeCell ref="B3:B4"/>
    <mergeCell ref="F3:F4"/>
    <mergeCell ref="H3:H4"/>
    <mergeCell ref="C3:C4"/>
    <mergeCell ref="D3:D4"/>
    <mergeCell ref="J3:L3"/>
    <mergeCell ref="I3:I4"/>
    <mergeCell ref="E3:E4"/>
    <mergeCell ref="K4:L4"/>
    <mergeCell ref="G3:G4"/>
    <mergeCell ref="Q3:R4"/>
    <mergeCell ref="O3:P4"/>
    <mergeCell ref="M3:M4"/>
    <mergeCell ref="N3:N4"/>
    <mergeCell ref="K12:L12"/>
    <mergeCell ref="S3:T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L11"/>
    <mergeCell ref="M11:M12"/>
    <mergeCell ref="N11:N12"/>
    <mergeCell ref="O11:P12"/>
    <mergeCell ref="Q11:R12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ProiecteUE</vt:lpstr>
      <vt:lpstr>ProiecteUE!Print_Area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 Bejan</cp:lastModifiedBy>
  <cp:lastPrinted>2023-07-11T13:09:35Z</cp:lastPrinted>
  <dcterms:created xsi:type="dcterms:W3CDTF">2020-02-23T17:25:22Z</dcterms:created>
  <dcterms:modified xsi:type="dcterms:W3CDTF">2023-11-20T12:01:30Z</dcterms:modified>
</cp:coreProperties>
</file>